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fu\Downloads\"/>
    </mc:Choice>
  </mc:AlternateContent>
  <xr:revisionPtr revIDLastSave="0" documentId="13_ncr:1_{58947519-5A0A-420D-BE41-43FD55D92B68}" xr6:coauthVersionLast="47" xr6:coauthVersionMax="47" xr10:uidLastSave="{00000000-0000-0000-0000-000000000000}"/>
  <workbookProtection workbookAlgorithmName="SHA-512" workbookHashValue="gi/XPwV2J0jCaJn0kTWrI3FLPGrrXRkyPwWTG9EILNK0wGZ5beUNzGV9kPH/bdYDVtA+NiCfoTn+Ua9P2YPVXA==" workbookSaltValue="7DxL9yIOhg5VSnySJxHHNw==" workbookSpinCount="100000" lockStructure="1"/>
  <bookViews>
    <workbookView xWindow="-110" yWindow="-110" windowWidth="19420" windowHeight="10300" xr2:uid="{7171CF45-A736-48D6-B6E9-280D58BD359C}"/>
  </bookViews>
  <sheets>
    <sheet name="Forside" sheetId="2" r:id="rId1"/>
    <sheet name="Beregning av gulv" sheetId="1" r:id="rId2"/>
  </sheets>
  <externalReferences>
    <externalReference r:id="rId3"/>
  </externalReferences>
  <definedNames>
    <definedName name="sMargin">[1]Forside!$A$3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8" i="1"/>
  <c r="C18" i="1" s="1"/>
  <c r="C1" i="2"/>
  <c r="BA1" i="2" s="1"/>
  <c r="BF1" i="2"/>
  <c r="BE1" i="2"/>
  <c r="BI1" i="2"/>
  <c r="I15" i="2"/>
  <c r="I11" i="2"/>
  <c r="I10" i="2"/>
  <c r="CD1" i="2"/>
  <c r="CF1" i="2" s="1"/>
  <c r="CH1" i="2" s="1"/>
  <c r="CJ1" i="2" s="1"/>
  <c r="CL1" i="2" s="1"/>
  <c r="CN1" i="2" s="1"/>
  <c r="CP1" i="2" s="1"/>
  <c r="CR1" i="2" s="1"/>
  <c r="CT1" i="2" s="1"/>
  <c r="BD1" i="2"/>
  <c r="BC1" i="2"/>
  <c r="BB1" i="2"/>
</calcChain>
</file>

<file path=xl/sharedStrings.xml><?xml version="1.0" encoding="utf-8"?>
<sst xmlns="http://schemas.openxmlformats.org/spreadsheetml/2006/main" count="53" uniqueCount="47">
  <si>
    <t>Lån med pantesikkerhet i næringseiendom</t>
  </si>
  <si>
    <t>Tillegg i beregningsgrunnlag</t>
  </si>
  <si>
    <t>Engasjementsbeløp (EAD)*</t>
  </si>
  <si>
    <t>Gjennomsnittlig risikovekt**</t>
  </si>
  <si>
    <t>Lån med pantesikkerhet i boligeiendom</t>
  </si>
  <si>
    <t>Samlet tillegg i beregningsgrunnlaget</t>
  </si>
  <si>
    <t>*</t>
  </si>
  <si>
    <t>**</t>
  </si>
  <si>
    <t>Beløpet rapporteres i rad 730 i skjemaet for rapportering av beregningsgrunnlaget (C02)</t>
  </si>
  <si>
    <t>Gulv</t>
  </si>
  <si>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</si>
  <si>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</si>
  <si>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</si>
  <si>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</si>
  <si>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</si>
  <si>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</si>
  <si>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</si>
  <si>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</si>
  <si>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</si>
  <si>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</si>
  <si>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</si>
  <si>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</si>
  <si>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</si>
  <si>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</si>
  <si>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</si>
  <si>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Orgnr</t>
  </si>
  <si>
    <t>ÅR</t>
  </si>
  <si>
    <t>Antall datakolonner</t>
  </si>
  <si>
    <t>Arknavn</t>
  </si>
  <si>
    <t>Kons./ikke kons.</t>
  </si>
  <si>
    <t>SA/IRB</t>
  </si>
  <si>
    <t>Overordnet om rapporteringen</t>
  </si>
  <si>
    <t>Selskapets navn</t>
  </si>
  <si>
    <t>Organisasjonsnummer:</t>
  </si>
  <si>
    <t>E-post Kontaktperson:</t>
  </si>
  <si>
    <t>År:</t>
  </si>
  <si>
    <t>Kvartal:</t>
  </si>
  <si>
    <t>Konsolideringsnivå:</t>
  </si>
  <si>
    <t>Mnd</t>
  </si>
  <si>
    <t xml:space="preserve">Kun regneark levert av Finanstilsynet kan benyttes. Merk at versjon kan endres på kort varsel. Følg med på Finanstilsynets hjemmeside
</t>
  </si>
  <si>
    <t>Minstekrav til risikovekt for utlån til eiendomsengasjementer</t>
  </si>
  <si>
    <t>kontaktperson:</t>
  </si>
  <si>
    <t>I henhold til CRR/CRD IV-forskriftens § 4 må banker som benytter IRB-metoden til å beregne kapitalkrav for kredittrisiko ha en gjennomsnittlig risikovekt for engasjementer med pant i bolig- og næringseiendom i Norge på hhv. minst 20 prosent og minst 35 prosent. Bestemmelsen er gjennomført med hjemmel i kapitalkravsforordningens artikkel 458. Gjennomsnittlige risikovekter som skal sammenlignes med minimumsnivåene skal beregnes for ikke-misligholdt portefølje før støttefaktoren for utlån til små og mellomstore bedrifter. Kravet gjelder på alle konsolideringsnivåer. Dersom banken har lavere gjennomsnittlige risikovekter enn gulvnivåene, skal påslag i risikovektet beregningsgrunnlag rapporteres i rad 730 i rapporteringsskjemaet for kapitalkrav (C02 i CRDIV-rapporteringen av kapital). Dette skjemaet skal benyttes for kvartalsvis rapportering, uavhengig av om gulvnivåene er oppfylt eller ikke.</t>
  </si>
  <si>
    <t>Andel omfattet av SMB-støttefaktor under 2,5 mill euro</t>
  </si>
  <si>
    <t>Andel omfattet av SMB-støttefaktor over 2,5 mill euro</t>
  </si>
  <si>
    <t>*Samlet EAD (MNOK) for ikke-misligholdte engasjementer - kun IRB-portefølje</t>
  </si>
  <si>
    <t>**EAD-vektet gjennomsnitt for ikke-misligholdte engasjementer - kun IRB-portefølje og uten hensyn til støttefaktoren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</si>
</sst>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;\-0;&quot;&quot;"/>
    <numFmt numFmtId="165" formatCode="[&lt;=99999999]##_ ##_ ##_ ##;\(\+##\)_ ##_ ##_ ##_ ##"/>
    <numFmt numFmtId="166" formatCode="#,##0;\-#,##0;&quot;&quot;"/>
    <numFmt numFmtId="167" formatCode="#,##0.00000;\-#,##0.00000;&quot;&quot;"/>
  </numFmts>
  <fonts count="21" x14ac:knownFonts="1">
    <font>
      <sz val="10"/>
      <color theme="1"/>
      <name val="Open Sans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MS Sans Serif"/>
      <family val="2"/>
    </font>
    <font>
      <sz val="8"/>
      <name val="Arial"/>
      <family val="2"/>
    </font>
    <font>
      <sz val="8"/>
      <color theme="0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rgb="FFC0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6" fillId="0" borderId="0"/>
    <xf numFmtId="0" fontId="8" fillId="0" borderId="0"/>
    <xf numFmtId="0" fontId="2" fillId="0" borderId="0"/>
  </cellStyleXfs>
  <cellXfs count="43">
    <xf numFmtId="0" fontId="0" fillId="0" borderId="0" xfId="0"/>
    <xf numFmtId="0" fontId="4" fillId="0" borderId="0" xfId="3" applyFont="1"/>
    <xf numFmtId="0" fontId="5" fillId="5" borderId="0" xfId="2" applyFont="1" applyFill="1"/>
    <xf numFmtId="1" fontId="7" fillId="5" borderId="0" xfId="4" applyNumberFormat="1" applyFont="1" applyFill="1" applyAlignment="1">
      <alignment horizontal="center"/>
    </xf>
    <xf numFmtId="0" fontId="7" fillId="5" borderId="0" xfId="4" applyFont="1" applyFill="1" applyAlignment="1">
      <alignment horizontal="center"/>
    </xf>
    <xf numFmtId="49" fontId="7" fillId="5" borderId="0" xfId="4" applyNumberFormat="1" applyFont="1" applyFill="1" applyAlignment="1">
      <alignment horizontal="center"/>
    </xf>
    <xf numFmtId="0" fontId="9" fillId="5" borderId="0" xfId="3" applyFont="1" applyFill="1"/>
    <xf numFmtId="0" fontId="7" fillId="5" borderId="0" xfId="1" applyFont="1" applyFill="1" applyAlignment="1">
      <alignment horizontal="center"/>
    </xf>
    <xf numFmtId="16" fontId="7" fillId="5" borderId="0" xfId="4" quotePrefix="1" applyNumberFormat="1" applyFont="1" applyFill="1" applyAlignment="1">
      <alignment horizontal="center"/>
    </xf>
    <xf numFmtId="0" fontId="7" fillId="5" borderId="0" xfId="4" applyFont="1" applyFill="1"/>
    <xf numFmtId="0" fontId="7" fillId="5" borderId="0" xfId="3" applyFont="1" applyFill="1"/>
    <xf numFmtId="0" fontId="10" fillId="5" borderId="0" xfId="3" applyFont="1" applyFill="1"/>
    <xf numFmtId="0" fontId="4" fillId="0" borderId="0" xfId="3" applyFont="1" applyAlignment="1">
      <alignment wrapText="1"/>
    </xf>
    <xf numFmtId="0" fontId="14" fillId="3" borderId="6" xfId="2" applyFont="1" applyFill="1" applyBorder="1"/>
    <xf numFmtId="49" fontId="14" fillId="0" borderId="7" xfId="2" applyNumberFormat="1" applyFont="1" applyBorder="1" applyAlignment="1" applyProtection="1">
      <alignment horizontal="right"/>
      <protection locked="0"/>
    </xf>
    <xf numFmtId="0" fontId="9" fillId="0" borderId="0" xfId="3" applyFont="1"/>
    <xf numFmtId="165" fontId="14" fillId="0" borderId="7" xfId="2" applyNumberFormat="1" applyFont="1" applyBorder="1" applyAlignment="1" applyProtection="1">
      <alignment horizontal="right"/>
      <protection locked="0"/>
    </xf>
    <xf numFmtId="0" fontId="14" fillId="0" borderId="7" xfId="2" applyFont="1" applyBorder="1" applyAlignment="1" applyProtection="1">
      <alignment horizontal="right"/>
      <protection locked="0"/>
    </xf>
    <xf numFmtId="1" fontId="14" fillId="0" borderId="7" xfId="2" applyNumberFormat="1" applyFont="1" applyBorder="1" applyAlignment="1" applyProtection="1">
      <alignment horizontal="right"/>
      <protection locked="0"/>
    </xf>
    <xf numFmtId="0" fontId="5" fillId="4" borderId="0" xfId="2" applyFont="1" applyFill="1"/>
    <xf numFmtId="1" fontId="7" fillId="5" borderId="0" xfId="5" applyNumberFormat="1" applyFont="1" applyFill="1" applyAlignment="1">
      <alignment horizontal="center"/>
    </xf>
    <xf numFmtId="0" fontId="2" fillId="4" borderId="0" xfId="2" applyFill="1"/>
    <xf numFmtId="0" fontId="16" fillId="0" borderId="0" xfId="0" applyFont="1"/>
    <xf numFmtId="9" fontId="16" fillId="2" borderId="0" xfId="0" applyNumberFormat="1" applyFont="1" applyFill="1" applyProtection="1">
      <protection locked="0"/>
    </xf>
    <xf numFmtId="9" fontId="16" fillId="0" borderId="0" xfId="0" applyNumberFormat="1" applyFont="1"/>
    <xf numFmtId="164" fontId="15" fillId="0" borderId="0" xfId="0" applyNumberFormat="1" applyFont="1"/>
    <xf numFmtId="0" fontId="16" fillId="0" borderId="0" xfId="0" applyFont="1" applyAlignment="1">
      <alignment horizontal="right"/>
    </xf>
    <xf numFmtId="3" fontId="16" fillId="2" borderId="0" xfId="0" applyNumberFormat="1" applyFont="1" applyFill="1" applyProtection="1">
      <protection locked="0"/>
    </xf>
    <xf numFmtId="0" fontId="17" fillId="0" borderId="0" xfId="0" applyFont="1"/>
    <xf numFmtId="166" fontId="15" fillId="0" borderId="0" xfId="0" applyNumberFormat="1" applyFont="1"/>
    <xf numFmtId="0" fontId="5" fillId="4" borderId="0" xfId="6" applyFont="1" applyFill="1"/>
    <xf numFmtId="0" fontId="18" fillId="3" borderId="0" xfId="1" applyFont="1" applyFill="1" applyAlignment="1">
      <alignment horizontal="left"/>
    </xf>
    <xf numFmtId="0" fontId="19" fillId="3" borderId="0" xfId="1" applyFont="1" applyFill="1" applyAlignment="1">
      <alignment horizontal="center"/>
    </xf>
    <xf numFmtId="0" fontId="8" fillId="0" borderId="0" xfId="3" applyFont="1"/>
    <xf numFmtId="167" fontId="16" fillId="0" borderId="0" xfId="0" applyNumberFormat="1" applyFont="1"/>
    <xf numFmtId="0" fontId="11" fillId="0" borderId="0" xfId="6" applyFont="1" applyAlignment="1">
      <alignment horizontal="center" wrapText="1"/>
    </xf>
    <xf numFmtId="0" fontId="12" fillId="4" borderId="1" xfId="6" applyFont="1" applyFill="1" applyBorder="1" applyAlignment="1">
      <alignment horizontal="left" wrapText="1"/>
    </xf>
    <xf numFmtId="0" fontId="13" fillId="4" borderId="2" xfId="2" applyFont="1" applyFill="1" applyBorder="1" applyAlignment="1">
      <alignment horizontal="center" vertical="center"/>
    </xf>
    <xf numFmtId="0" fontId="13" fillId="4" borderId="3" xfId="2" applyFont="1" applyFill="1" applyBorder="1" applyAlignment="1">
      <alignment horizontal="center" vertical="center"/>
    </xf>
    <xf numFmtId="0" fontId="13" fillId="4" borderId="4" xfId="2" applyFont="1" applyFill="1" applyBorder="1" applyAlignment="1">
      <alignment horizontal="center" vertical="center"/>
    </xf>
    <xf numFmtId="0" fontId="13" fillId="4" borderId="5" xfId="2" applyFont="1" applyFill="1" applyBorder="1" applyAlignment="1">
      <alignment horizontal="center" vertical="center"/>
    </xf>
    <xf numFmtId="0" fontId="20" fillId="0" borderId="0" xfId="6" applyFont="1" applyAlignment="1">
      <alignment horizontal="left" vertical="center" wrapText="1"/>
    </xf>
    <xf numFmtId="0" fontId="17" fillId="0" borderId="0" xfId="0" applyFont="1" applyAlignment="1">
      <alignment horizontal="left"/>
    </xf>
  </cellXfs>
  <cellStyles count="7">
    <cellStyle name="Normal" xfId="0" builtinId="0"/>
    <cellStyle name="Normal 18" xfId="4" xr:uid="{8B914504-E997-4322-A164-7764CC638D17}"/>
    <cellStyle name="Normal 2" xfId="3" xr:uid="{2C6524F2-8B78-47B7-B578-9D24519DDD7B}"/>
    <cellStyle name="Normal 7" xfId="1" xr:uid="{7A95F728-2E5B-4B15-9C9B-3BDE856383CF}"/>
    <cellStyle name="Normal_Rapp800 mhp - endringer jan07 - endelig" xfId="2" xr:uid="{96D92FCC-40D6-4EB4-A9E6-1C1BF24D1515}"/>
    <cellStyle name="Normal_Rappo062 2" xfId="5" xr:uid="{1248D420-606B-408D-8FBF-6B72BBE6F046}"/>
    <cellStyle name="Normal_Rapport-800-endret220307" xfId="6" xr:uid="{96496535-F5C5-482C-BFD2-C2A70BCF2B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Basel%20III/CRDIV-rapportering/COREP_LE_LR/Kapitaldekning/Skjema%20med%20endringer%20ikke%20publisert/Annex_I_NO_IR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0"/>
      <sheetName val="C 07.00 (mal)"/>
      <sheetName val="C 07.00 (001)"/>
      <sheetName val="C 08.01 (mal)"/>
      <sheetName val="C 08.01 (013)"/>
      <sheetName val="C 08.01 (001)"/>
      <sheetName val="C 08.01 (002)"/>
      <sheetName val="C 08.02 (mal)"/>
      <sheetName val="C 08.02 (013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AEFF1-546C-4A0F-AA55-4C59A3D57B6B}">
  <dimension ref="A1:CT16"/>
  <sheetViews>
    <sheetView showGridLines="0" tabSelected="1" zoomScale="80" zoomScaleNormal="80" workbookViewId="0">
      <selection activeCell="D15" sqref="D15"/>
    </sheetView>
  </sheetViews>
  <sheetFormatPr baseColWidth="10" defaultColWidth="11.453125" defaultRowHeight="12.5" x14ac:dyDescent="0.25"/>
  <cols>
    <col min="1" max="1" width="21.7265625" style="1" customWidth="1"/>
    <col min="2" max="2" width="11.453125" style="1"/>
    <col min="3" max="3" width="44" style="1" customWidth="1"/>
    <col min="4" max="4" width="67" style="1" customWidth="1"/>
    <col min="5" max="8" width="11.453125" style="1"/>
    <col min="9" max="9" width="15.453125" style="1" bestFit="1" customWidth="1"/>
    <col min="10" max="16384" width="11.453125" style="1"/>
  </cols>
  <sheetData>
    <row r="1" spans="1:98" s="15" customFormat="1" ht="27" customHeight="1" x14ac:dyDescent="0.35">
      <c r="A1" s="31" t="s">
        <v>10</v>
      </c>
      <c r="B1" s="21"/>
      <c r="C1" s="33" t="str">
        <f>IF(D14="Ikke-Konsolidert","KRT-1092","KRT-1093")</f>
        <v>KRT-1093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2"/>
      <c r="BA1" s="3" t="str">
        <f>C1</f>
        <v>KRT-1093</v>
      </c>
      <c r="BB1" s="3">
        <f>A2</f>
        <v>211</v>
      </c>
      <c r="BC1" s="4">
        <f>A2</f>
        <v>211</v>
      </c>
      <c r="BD1" s="5">
        <f>D11</f>
        <v>0</v>
      </c>
      <c r="BE1" s="3">
        <f>D15</f>
        <v>0</v>
      </c>
      <c r="BF1" s="20">
        <f>D16*3</f>
        <v>0</v>
      </c>
      <c r="BG1" s="4">
        <v>10</v>
      </c>
      <c r="BH1" s="4" t="s">
        <v>11</v>
      </c>
      <c r="BI1" s="4" t="str">
        <f>IF(D14="Konsolidert",2,IF(D14="Ikke-konsolidert",1,""))</f>
        <v/>
      </c>
      <c r="BJ1" s="4">
        <v>2</v>
      </c>
      <c r="BK1" s="4"/>
      <c r="BL1" s="4"/>
      <c r="BM1" s="4"/>
      <c r="BN1" s="4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7" t="s">
        <v>12</v>
      </c>
      <c r="CB1" s="7">
        <v>999999001</v>
      </c>
      <c r="CC1" s="7" t="s">
        <v>13</v>
      </c>
      <c r="CD1" s="7">
        <f>+CB1+1</f>
        <v>999999002</v>
      </c>
      <c r="CE1" s="7" t="s">
        <v>14</v>
      </c>
      <c r="CF1" s="7">
        <f>+CD1+1</f>
        <v>999999003</v>
      </c>
      <c r="CG1" s="7" t="s">
        <v>15</v>
      </c>
      <c r="CH1" s="7">
        <f>+CF1+1</f>
        <v>999999004</v>
      </c>
      <c r="CI1" s="7" t="s">
        <v>16</v>
      </c>
      <c r="CJ1" s="7">
        <f>+CH1+1</f>
        <v>999999005</v>
      </c>
      <c r="CK1" s="7" t="s">
        <v>17</v>
      </c>
      <c r="CL1" s="7">
        <f>+CJ1+1</f>
        <v>999999006</v>
      </c>
      <c r="CM1" s="7" t="s">
        <v>18</v>
      </c>
      <c r="CN1" s="7">
        <f>+CL1+1</f>
        <v>999999007</v>
      </c>
      <c r="CO1" s="7" t="s">
        <v>19</v>
      </c>
      <c r="CP1" s="7">
        <f>+CN1+1</f>
        <v>999999008</v>
      </c>
      <c r="CQ1" s="7" t="s">
        <v>20</v>
      </c>
      <c r="CR1" s="7">
        <f>+CP1+1</f>
        <v>999999009</v>
      </c>
      <c r="CS1" s="7" t="s">
        <v>21</v>
      </c>
      <c r="CT1" s="7">
        <f>+CR1+1</f>
        <v>999999010</v>
      </c>
    </row>
    <row r="2" spans="1:98" s="15" customFormat="1" ht="14.5" x14ac:dyDescent="0.35">
      <c r="A2" s="32">
        <v>211</v>
      </c>
      <c r="B2" s="21"/>
      <c r="C2" s="21"/>
      <c r="D2" s="19"/>
      <c r="E2" s="19"/>
      <c r="F2" s="19"/>
      <c r="AY2" s="6"/>
      <c r="BA2" s="4" t="s">
        <v>22</v>
      </c>
      <c r="BB2" s="4" t="s">
        <v>23</v>
      </c>
      <c r="BC2" s="4" t="s">
        <v>24</v>
      </c>
      <c r="BD2" s="4" t="s">
        <v>25</v>
      </c>
      <c r="BE2" s="4" t="s">
        <v>26</v>
      </c>
      <c r="BF2" s="4" t="s">
        <v>38</v>
      </c>
      <c r="BG2" s="4" t="s">
        <v>27</v>
      </c>
      <c r="BH2" s="4" t="s">
        <v>28</v>
      </c>
      <c r="BI2" s="8" t="s">
        <v>29</v>
      </c>
      <c r="BJ2" s="4" t="s">
        <v>30</v>
      </c>
      <c r="BK2" s="4"/>
      <c r="BL2" s="9"/>
      <c r="BM2" s="9"/>
      <c r="BN2" s="9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1"/>
      <c r="CN2" s="11"/>
      <c r="CO2" s="11"/>
      <c r="CP2" s="11"/>
      <c r="CQ2" s="11"/>
      <c r="CR2" s="11"/>
      <c r="CS2" s="11"/>
      <c r="CT2" s="11"/>
    </row>
    <row r="3" spans="1:98" s="15" customFormat="1" ht="13" x14ac:dyDescent="0.3">
      <c r="C3" s="30"/>
      <c r="D3" s="30"/>
    </row>
    <row r="4" spans="1:98" ht="62.25" customHeight="1" x14ac:dyDescent="0.7">
      <c r="C4" s="35" t="s">
        <v>40</v>
      </c>
      <c r="D4" s="35"/>
    </row>
    <row r="5" spans="1:98" ht="179.25" customHeight="1" x14ac:dyDescent="0.25">
      <c r="C5" s="41" t="s">
        <v>42</v>
      </c>
      <c r="D5" s="41"/>
    </row>
    <row r="6" spans="1:98" ht="6" customHeight="1" x14ac:dyDescent="0.25">
      <c r="C6" s="41"/>
      <c r="D6" s="41"/>
    </row>
    <row r="7" spans="1:98" s="12" customFormat="1" ht="55.5" customHeight="1" thickBot="1" x14ac:dyDescent="0.35">
      <c r="C7" s="36" t="s">
        <v>39</v>
      </c>
      <c r="D7" s="36"/>
    </row>
    <row r="8" spans="1:98" ht="26.25" customHeight="1" x14ac:dyDescent="0.25">
      <c r="C8" s="37" t="s">
        <v>31</v>
      </c>
      <c r="D8" s="38"/>
    </row>
    <row r="9" spans="1:98" ht="13" thickBot="1" x14ac:dyDescent="0.3">
      <c r="C9" s="39"/>
      <c r="D9" s="40"/>
    </row>
    <row r="10" spans="1:98" ht="27" customHeight="1" thickBot="1" x14ac:dyDescent="0.4">
      <c r="C10" s="13" t="s">
        <v>32</v>
      </c>
      <c r="D10" s="14"/>
      <c r="I10" s="15">
        <f ca="1">YEAR(NOW())-2</f>
        <v>2023</v>
      </c>
    </row>
    <row r="11" spans="1:98" ht="27" customHeight="1" thickBot="1" x14ac:dyDescent="0.4">
      <c r="C11" s="13" t="s">
        <v>33</v>
      </c>
      <c r="D11" s="14"/>
      <c r="I11" s="15">
        <f ca="1">YEAR(NOW())-1</f>
        <v>2024</v>
      </c>
    </row>
    <row r="12" spans="1:98" ht="27" customHeight="1" thickBot="1" x14ac:dyDescent="0.4">
      <c r="C12" s="13" t="s">
        <v>41</v>
      </c>
      <c r="D12" s="14"/>
      <c r="I12" s="15"/>
    </row>
    <row r="13" spans="1:98" ht="27" customHeight="1" thickBot="1" x14ac:dyDescent="0.4">
      <c r="C13" s="13" t="s">
        <v>34</v>
      </c>
      <c r="D13" s="16"/>
      <c r="I13" s="15"/>
    </row>
    <row r="14" spans="1:98" ht="27" customHeight="1" thickBot="1" x14ac:dyDescent="0.4">
      <c r="C14" s="13" t="s">
        <v>37</v>
      </c>
      <c r="D14" s="16"/>
      <c r="I14" s="15"/>
    </row>
    <row r="15" spans="1:98" ht="27" customHeight="1" thickBot="1" x14ac:dyDescent="0.4">
      <c r="C15" s="13" t="s">
        <v>35</v>
      </c>
      <c r="D15" s="17"/>
      <c r="I15" s="15">
        <f ca="1">YEAR(NOW())</f>
        <v>2025</v>
      </c>
    </row>
    <row r="16" spans="1:98" ht="27" customHeight="1" thickBot="1" x14ac:dyDescent="0.4">
      <c r="C16" s="13" t="s">
        <v>36</v>
      </c>
      <c r="D16" s="18"/>
      <c r="I16" s="15"/>
    </row>
  </sheetData>
  <sheetProtection algorithmName="SHA-512" hashValue="s6oFHEaolSxxQf8y1JamwRVl92sof6VIgT8t7XzE0ZLM9UfoaWPhedcK6IhNkECFcKdLd48LEVso3XU9rbpbmQ==" saltValue="eUXhjft9VRVmF6XSAMgnLA==" spinCount="100000" sheet="1" objects="1" scenarios="1"/>
  <mergeCells count="4">
    <mergeCell ref="C4:D4"/>
    <mergeCell ref="C7:D7"/>
    <mergeCell ref="C8:D9"/>
    <mergeCell ref="C5:D6"/>
  </mergeCells>
  <dataValidations count="4">
    <dataValidation type="textLength" operator="equal" allowBlank="1" showInputMessage="1" showErrorMessage="1" errorTitle="Organisasjonsnummer" error="Organisasjonsnr. må ha 9 siffer" sqref="D11" xr:uid="{2D299682-F1BE-4D11-9428-EC93A230DCDD}">
      <formula1>9</formula1>
    </dataValidation>
    <dataValidation type="list" allowBlank="1" showInputMessage="1" showErrorMessage="1" sqref="D15" xr:uid="{EF526409-1775-46F3-AB34-917468BC319A}">
      <formula1>"2024,2025,2026,2027,2028"</formula1>
    </dataValidation>
    <dataValidation type="list" allowBlank="1" showInputMessage="1" showErrorMessage="1" sqref="D16" xr:uid="{0FF9E48E-3D44-4473-8412-8E56911BCE6F}">
      <formula1>"1,2,3,4"</formula1>
    </dataValidation>
    <dataValidation type="list" allowBlank="1" showInputMessage="1" showErrorMessage="1" sqref="D14" xr:uid="{D9CD9400-9775-4CCC-B486-13D4CC85E56E}">
      <formula1>"Konsolidert,Ikke-Konsolidert"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091B-9077-4311-B747-3E62EBBE8BD5}">
  <dimension ref="A2:C23"/>
  <sheetViews>
    <sheetView workbookViewId="0">
      <selection activeCell="F3" sqref="F3"/>
    </sheetView>
  </sheetViews>
  <sheetFormatPr baseColWidth="10" defaultColWidth="10.81640625" defaultRowHeight="15.5" x14ac:dyDescent="0.35"/>
  <cols>
    <col min="1" max="1" width="4.26953125" style="22" customWidth="1"/>
    <col min="2" max="2" width="50" style="22" customWidth="1"/>
    <col min="3" max="3" width="21.26953125" style="22" customWidth="1"/>
    <col min="4" max="16384" width="10.81640625" style="22"/>
  </cols>
  <sheetData>
    <row r="2" spans="2:3" ht="17.5" x14ac:dyDescent="0.35">
      <c r="B2" s="42" t="s">
        <v>4</v>
      </c>
      <c r="C2" s="42"/>
    </row>
    <row r="3" spans="2:3" x14ac:dyDescent="0.35">
      <c r="B3" s="22" t="s">
        <v>2</v>
      </c>
      <c r="C3" s="27"/>
    </row>
    <row r="4" spans="2:3" x14ac:dyDescent="0.35">
      <c r="B4" s="22" t="s">
        <v>43</v>
      </c>
      <c r="C4" s="23"/>
    </row>
    <row r="5" spans="2:3" x14ac:dyDescent="0.35">
      <c r="B5" s="22" t="s">
        <v>44</v>
      </c>
      <c r="C5" s="23"/>
    </row>
    <row r="6" spans="2:3" x14ac:dyDescent="0.35">
      <c r="B6" s="22" t="s">
        <v>3</v>
      </c>
      <c r="C6" s="23"/>
    </row>
    <row r="7" spans="2:3" x14ac:dyDescent="0.35">
      <c r="B7" s="22" t="s">
        <v>9</v>
      </c>
      <c r="C7" s="24">
        <v>0.2</v>
      </c>
    </row>
    <row r="8" spans="2:3" x14ac:dyDescent="0.35">
      <c r="B8" s="22" t="s">
        <v>1</v>
      </c>
      <c r="C8" s="34">
        <f>MAX(C7-C6,0)*(C4*0.7619+C5*0.85+(1-C4-C5))*C3</f>
        <v>0</v>
      </c>
    </row>
    <row r="10" spans="2:3" ht="17.5" x14ac:dyDescent="0.35">
      <c r="B10" s="42" t="s">
        <v>0</v>
      </c>
      <c r="C10" s="42"/>
    </row>
    <row r="11" spans="2:3" x14ac:dyDescent="0.35">
      <c r="B11" s="22" t="s">
        <v>2</v>
      </c>
      <c r="C11" s="27"/>
    </row>
    <row r="12" spans="2:3" x14ac:dyDescent="0.35">
      <c r="B12" s="22" t="s">
        <v>43</v>
      </c>
      <c r="C12" s="23"/>
    </row>
    <row r="13" spans="2:3" x14ac:dyDescent="0.35">
      <c r="B13" s="22" t="s">
        <v>44</v>
      </c>
      <c r="C13" s="23"/>
    </row>
    <row r="14" spans="2:3" x14ac:dyDescent="0.35">
      <c r="B14" s="22" t="s">
        <v>3</v>
      </c>
      <c r="C14" s="23"/>
    </row>
    <row r="15" spans="2:3" x14ac:dyDescent="0.35">
      <c r="B15" s="22" t="s">
        <v>9</v>
      </c>
      <c r="C15" s="24">
        <v>0.35</v>
      </c>
    </row>
    <row r="16" spans="2:3" x14ac:dyDescent="0.35">
      <c r="B16" s="22" t="s">
        <v>1</v>
      </c>
      <c r="C16" s="34">
        <f>MAX(C15-C14,0)*(C12*0.7619+C13*0.85+(1-C12-C13))*C11</f>
        <v>0</v>
      </c>
    </row>
    <row r="17" spans="1:3" x14ac:dyDescent="0.35">
      <c r="C17" s="34"/>
    </row>
    <row r="18" spans="1:3" ht="17.5" x14ac:dyDescent="0.35">
      <c r="B18" s="28" t="s">
        <v>5</v>
      </c>
      <c r="C18" s="29">
        <f>C8+C16</f>
        <v>0</v>
      </c>
    </row>
    <row r="19" spans="1:3" ht="17.5" x14ac:dyDescent="0.35">
      <c r="B19" s="28"/>
      <c r="C19" s="25"/>
    </row>
    <row r="20" spans="1:3" x14ac:dyDescent="0.35">
      <c r="B20" s="22" t="s">
        <v>8</v>
      </c>
    </row>
    <row r="22" spans="1:3" x14ac:dyDescent="0.35">
      <c r="A22" s="26" t="s">
        <v>6</v>
      </c>
      <c r="B22" s="22" t="s">
        <v>45</v>
      </c>
    </row>
    <row r="23" spans="1:3" x14ac:dyDescent="0.35">
      <c r="A23" s="26" t="s">
        <v>7</v>
      </c>
      <c r="B23" s="22" t="s">
        <v>46</v>
      </c>
    </row>
  </sheetData>
  <mergeCells count="2">
    <mergeCell ref="B2:C2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Beregning av gulv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(FTNO)</dc:creator>
  <cp:lastModifiedBy>Harald Furnes</cp:lastModifiedBy>
  <cp:lastPrinted>2021-06-17T11:17:52Z</cp:lastPrinted>
  <dcterms:created xsi:type="dcterms:W3CDTF">2021-06-17T10:42:32Z</dcterms:created>
  <dcterms:modified xsi:type="dcterms:W3CDTF">2025-04-24T07:11:53Z</dcterms:modified>
</cp:coreProperties>
</file>